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ITA2567\O12\"/>
    </mc:Choice>
  </mc:AlternateContent>
  <xr:revisionPtr revIDLastSave="0" documentId="13_ncr:1_{A443DD02-6760-43E8-B2D3-6080818F29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รายงานการใช้จ่าย 67" sheetId="1" r:id="rId1"/>
  </sheets>
  <definedNames>
    <definedName name="_xlnm.Print_Titles" localSheetId="0">'รายงานการใช้จ่าย 67'!$5:$5</definedName>
  </definedNames>
  <calcPr calcId="181029"/>
</workbook>
</file>

<file path=xl/calcChain.xml><?xml version="1.0" encoding="utf-8"?>
<calcChain xmlns="http://schemas.openxmlformats.org/spreadsheetml/2006/main">
  <c r="F37" i="1" l="1"/>
  <c r="F39" i="1"/>
  <c r="F34" i="1"/>
  <c r="F35" i="1"/>
  <c r="F30" i="1"/>
  <c r="F40" i="1"/>
  <c r="F29" i="1"/>
  <c r="F13" i="1"/>
  <c r="F15" i="1"/>
  <c r="F17" i="1" l="1"/>
  <c r="F10" i="1"/>
  <c r="E20" i="1"/>
  <c r="E28" i="1" s="1"/>
  <c r="E42" i="1" s="1"/>
  <c r="F7" i="1" l="1"/>
  <c r="D20" i="1"/>
  <c r="D28" i="1" s="1"/>
  <c r="D42" i="1" s="1"/>
  <c r="F42" i="1" s="1"/>
  <c r="F20" i="1" l="1"/>
  <c r="F28" i="1" s="1"/>
</calcChain>
</file>

<file path=xl/sharedStrings.xml><?xml version="1.0" encoding="utf-8"?>
<sst xmlns="http://schemas.openxmlformats.org/spreadsheetml/2006/main" count="108" uniqueCount="78">
  <si>
    <t>ที่</t>
  </si>
  <si>
    <t>การบังคับใช้กฎหมายและบริการประชาชน</t>
  </si>
  <si>
    <t>โครงการรณรงค์ป้องกันและแก้ไขปัญหา</t>
  </si>
  <si>
    <t>รักษาความสงบเรียบร้อย</t>
  </si>
  <si>
    <t>ป้องกันปราบปราม สืบสวน</t>
  </si>
  <si>
    <t>ผู้ผลิต ผู้ค้ายาเสพติด</t>
  </si>
  <si>
    <t>อุบัติเหตุทางถนนช่วงเทศกาลสำคัญ</t>
  </si>
  <si>
    <t>รวม</t>
  </si>
  <si>
    <t>อำนวยความยุติธรรม บริการประชาชน</t>
  </si>
  <si>
    <t>โครงการปราบปรามการค้ายาเสพติด</t>
  </si>
  <si>
    <t xml:space="preserve">โครงการตํารวจประสานโรงเรียน </t>
  </si>
  <si>
    <t>ไม่มีปัญหาอุปสรรค</t>
  </si>
  <si>
    <t>ข้อขัดข้องแต่อย่างใด</t>
  </si>
  <si>
    <t>ต้องดำเนินการตามขั้นระยะเวลา</t>
  </si>
  <si>
    <t>ให้ครบถ้วนจึงจะสามารถเบิกจ่ายได้</t>
  </si>
  <si>
    <t>รวม ชมส. และอาสาสมัครตำรวจบ้าน</t>
  </si>
  <si>
    <t>(๑ ตํารวจ ๑ โรงเรียน)</t>
  </si>
  <si>
    <t>ตรวจแล้วถูกต้อง</t>
  </si>
  <si>
    <t xml:space="preserve"> - ทราบ</t>
  </si>
  <si>
    <t>ผลการดำเนินงาน</t>
  </si>
  <si>
    <t>ชื่อโครงการ / กิจกรรม</t>
  </si>
  <si>
    <t>ผลการเบิกจ่าย</t>
  </si>
  <si>
    <t>และความมั่นคงภายในประเทศ</t>
  </si>
  <si>
    <t>อำนวยความสะดวกแก่ประชาชน</t>
  </si>
  <si>
    <t>ในการใช้รถใช้ถนน</t>
  </si>
  <si>
    <t>สร้างภูมิคุ้มกันป้องกันยาเสพติด</t>
  </si>
  <si>
    <t>โครงการการศึกษาเพื่อต่อต้านการใช้ ยาเสพติด D.A.R.E.</t>
  </si>
  <si>
    <t xml:space="preserve">                                                              </t>
  </si>
  <si>
    <t>(ฤทธิชัย  อมรพิพัฒนานนท์)</t>
  </si>
  <si>
    <t>สว.ธร.สภ.นครชัยศรี</t>
  </si>
  <si>
    <t>รายงานผลการใช้จ่ายงบประมาณ สถานีตำรวจภูธรนครชัยศรี</t>
  </si>
  <si>
    <t>งบประมาณ</t>
  </si>
  <si>
    <t>ที่ได้รับ</t>
  </si>
  <si>
    <t>ร้อยละ</t>
  </si>
  <si>
    <t>คิดเป็น</t>
  </si>
  <si>
    <t xml:space="preserve">ปัญหา/อุปสรรค </t>
  </si>
  <si>
    <t>แนวทางการแก้ไข</t>
  </si>
  <si>
    <t>ประจำปีงบประมาณ พ.ศ.2567  ไตรมาสที่ 1 - 2</t>
  </si>
  <si>
    <t>ข้อมูล ณ  31 มีนาคม 2567</t>
  </si>
  <si>
    <t>ค่า OT</t>
  </si>
  <si>
    <t>เบิกจ่ายให้ครบถ้วน</t>
  </si>
  <si>
    <t>กันไว้ใช้เป็นค่าสาธารณูปโภค</t>
  </si>
  <si>
    <t>ค่าตอบแทนพยาน,ค่าใช้คุ้มครองพยาน,ค่าตอบ</t>
  </si>
  <si>
    <t xml:space="preserve">ผลการเบิกจ่ายในรอบ ๖ เดือนแรกไม่ครบ ๑๐๐ % </t>
  </si>
  <si>
    <t>แทนนักจิตฯ,ค่าตอบแทน จพง.ชัณสูตรพลิก</t>
  </si>
  <si>
    <t xml:space="preserve">เนื่องจากโครงการยังดำเนินการ ตามขั้นตอน </t>
  </si>
  <si>
    <t>ศพ,ค่าใช้จ่ายในการส่งหมายเรียกพยาน</t>
  </si>
  <si>
    <t>ให้ครบถ้วน จึงสามารถเบิกจ่ายงบประมาณได้</t>
  </si>
  <si>
    <t>ค่าเบี้ยเลี้ยง ที่พัก พาหนะ</t>
  </si>
  <si>
    <t>ปฏิบัติตามภารกิจงานได้</t>
  </si>
  <si>
    <t xml:space="preserve"> -</t>
  </si>
  <si>
    <t>ค่าซ่อมแซมยานพาหนะ</t>
  </si>
  <si>
    <t>ซ่อมยานพาหนะที่เสียหายจริง</t>
  </si>
  <si>
    <t>ค่าจ้างเหมาบริการ ทำความสะอาด</t>
  </si>
  <si>
    <t>จ้างแม่บ้านทำความสะอาดสถานี</t>
  </si>
  <si>
    <t>ไม่มีปัญหา/อุปสรรค</t>
  </si>
  <si>
    <t>วัสดุสำนักงาน</t>
  </si>
  <si>
    <t>จัดซื้อวัสดุสำนักงาน</t>
  </si>
  <si>
    <t>น้ำมันรถยนต์/น้ำมันจักรยานยนต์</t>
  </si>
  <si>
    <t>เบิกจ่ายน้ำมันปฏิบัติตามภารกิจงานได้</t>
  </si>
  <si>
    <t>วัสดุจราจร</t>
  </si>
  <si>
    <t>จัดซื้อวัสดุจราจร</t>
  </si>
  <si>
    <t>วัสดุอาหาร (ผู้ต้องหา)</t>
  </si>
  <si>
    <t>จัดซื้ออาหารผู้ต้องหา</t>
  </si>
  <si>
    <t>ค่าสาธารณูปโภค</t>
  </si>
  <si>
    <t>ใช้มาตรการประหยัด</t>
  </si>
  <si>
    <t>ไม่มีค้างจ่าย/ใช้มาตรการประหยัด</t>
  </si>
  <si>
    <t>อื่นๆ</t>
  </si>
  <si>
    <t>ยอดยกมา</t>
  </si>
  <si>
    <t>-</t>
  </si>
  <si>
    <t>รอจัดซื้อตามวงรอบ</t>
  </si>
  <si>
    <t>ส่งเสริมกิจกรรมเพื่อเสริมสร้างภูมิคุ้มกัน</t>
  </si>
  <si>
    <t>ยาเสพติด รวมทั้งป้องกันการเข้าไปเกี่ยวข้อง</t>
  </si>
  <si>
    <t xml:space="preserve">กับยาเสพติดในเครือข่ายสังคมออนไลน์
</t>
  </si>
  <si>
    <t xml:space="preserve"> พ.ต.ท.</t>
  </si>
  <si>
    <t xml:space="preserve">   พ.ต.อ.</t>
  </si>
  <si>
    <t xml:space="preserve">        (พายัพ  โสธรางกูล)</t>
  </si>
  <si>
    <t xml:space="preserve">        ผกก.สภ.นครชัยศรี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</si>
</sst>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,##0.00_ ;\-#,##0.00\ "/>
    <numFmt numFmtId="166" formatCode="#,##0.00;[Red]#,##0.00"/>
  </numFmts>
  <fonts count="21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0"/>
      <name val="Calibri"/>
      <family val="2"/>
      <charset val="222"/>
      <scheme val="minor"/>
    </font>
    <font>
      <sz val="14"/>
      <name val="TH SarabunPSK"/>
      <family val="2"/>
    </font>
    <font>
      <sz val="14"/>
      <color theme="1"/>
      <name val="Calibri"/>
      <family val="2"/>
      <charset val="222"/>
      <scheme val="minor"/>
    </font>
    <font>
      <sz val="16"/>
      <color rgb="FFFF0000"/>
      <name val="TH SarabunPSK"/>
      <family val="2"/>
    </font>
    <font>
      <b/>
      <sz val="14"/>
      <name val="TH SarabunPSK"/>
      <family val="2"/>
    </font>
    <font>
      <sz val="14"/>
      <color theme="1"/>
      <name val="TH SarabunPSK"/>
      <family val="2"/>
      <charset val="222"/>
    </font>
    <font>
      <b/>
      <sz val="14"/>
      <color theme="0"/>
      <name val="TH SarabunPSK"/>
      <family val="2"/>
      <charset val="222"/>
    </font>
    <font>
      <b/>
      <sz val="14"/>
      <color theme="0"/>
      <name val="TH SarabunPSK"/>
      <family val="2"/>
    </font>
    <font>
      <sz val="12"/>
      <color theme="1"/>
      <name val="TH SarabunPSK"/>
      <family val="2"/>
      <charset val="222"/>
    </font>
    <font>
      <b/>
      <sz val="14"/>
      <name val="TH SarabunPSK"/>
      <family val="2"/>
      <charset val="222"/>
    </font>
    <font>
      <sz val="12"/>
      <name val="TH SarabunPSK"/>
      <family val="2"/>
      <charset val="222"/>
    </font>
  </fonts>
  <fills count="1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7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7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8" fillId="0" borderId="0" xfId="0" applyFont="1"/>
    <xf numFmtId="0" fontId="8" fillId="0" borderId="9" xfId="0" applyFont="1" applyBorder="1" applyAlignment="1">
      <alignment vertical="top"/>
    </xf>
    <xf numFmtId="0" fontId="8" fillId="0" borderId="6" xfId="0" applyFont="1" applyBorder="1" applyAlignment="1">
      <alignment vertical="top"/>
    </xf>
    <xf numFmtId="0" fontId="8" fillId="0" borderId="11" xfId="0" applyFont="1" applyBorder="1" applyAlignment="1">
      <alignment vertical="top"/>
    </xf>
    <xf numFmtId="0" fontId="8" fillId="0" borderId="3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0" fontId="8" fillId="0" borderId="9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9" fillId="0" borderId="1" xfId="0" applyFont="1" applyBorder="1"/>
    <xf numFmtId="43" fontId="9" fillId="0" borderId="1" xfId="1" applyFont="1" applyBorder="1"/>
    <xf numFmtId="43" fontId="9" fillId="0" borderId="1" xfId="1" applyFont="1" applyBorder="1" applyAlignment="1">
      <alignment horizontal="right" vertical="top"/>
    </xf>
    <xf numFmtId="2" fontId="9" fillId="0" borderId="1" xfId="1" applyNumberFormat="1" applyFont="1" applyBorder="1" applyAlignment="1">
      <alignment horizontal="center" vertical="top"/>
    </xf>
    <xf numFmtId="0" fontId="9" fillId="0" borderId="0" xfId="0" applyFont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3" fontId="9" fillId="0" borderId="0" xfId="1" applyFont="1" applyBorder="1"/>
    <xf numFmtId="43" fontId="9" fillId="0" borderId="0" xfId="1" applyFont="1" applyBorder="1" applyAlignment="1">
      <alignment horizontal="right" vertical="top"/>
    </xf>
    <xf numFmtId="2" fontId="9" fillId="0" borderId="0" xfId="1" applyNumberFormat="1" applyFont="1" applyBorder="1" applyAlignment="1">
      <alignment horizontal="center" vertical="top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2" xfId="0" applyFont="1" applyBorder="1"/>
    <xf numFmtId="0" fontId="5" fillId="0" borderId="12" xfId="0" applyFont="1" applyBorder="1"/>
    <xf numFmtId="0" fontId="9" fillId="2" borderId="6" xfId="0" applyFont="1" applyFill="1" applyBorder="1" applyAlignment="1">
      <alignment horizontal="center"/>
    </xf>
    <xf numFmtId="0" fontId="9" fillId="2" borderId="2" xfId="0" applyFont="1" applyFill="1" applyBorder="1"/>
    <xf numFmtId="4" fontId="11" fillId="2" borderId="2" xfId="1" applyNumberFormat="1" applyFont="1" applyFill="1" applyBorder="1" applyAlignment="1">
      <alignment vertical="center" wrapText="1"/>
    </xf>
    <xf numFmtId="4" fontId="11" fillId="2" borderId="1" xfId="1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/>
    </xf>
    <xf numFmtId="0" fontId="9" fillId="2" borderId="12" xfId="0" applyFont="1" applyFill="1" applyBorder="1"/>
    <xf numFmtId="0" fontId="8" fillId="2" borderId="6" xfId="0" applyFont="1" applyFill="1" applyBorder="1" applyAlignment="1">
      <alignment horizontal="center"/>
    </xf>
    <xf numFmtId="0" fontId="9" fillId="2" borderId="0" xfId="0" applyFont="1" applyFill="1"/>
    <xf numFmtId="4" fontId="7" fillId="2" borderId="6" xfId="0" applyNumberFormat="1" applyFont="1" applyFill="1" applyBorder="1"/>
    <xf numFmtId="0" fontId="8" fillId="2" borderId="3" xfId="0" applyFont="1" applyFill="1" applyBorder="1" applyAlignment="1">
      <alignment horizontal="center"/>
    </xf>
    <xf numFmtId="0" fontId="9" fillId="2" borderId="13" xfId="0" applyFont="1" applyFill="1" applyBorder="1"/>
    <xf numFmtId="4" fontId="13" fillId="2" borderId="3" xfId="0" applyNumberFormat="1" applyFont="1" applyFill="1" applyBorder="1" applyAlignment="1">
      <alignment vertical="center"/>
    </xf>
    <xf numFmtId="0" fontId="9" fillId="2" borderId="3" xfId="0" applyFont="1" applyFill="1" applyBorder="1" applyAlignment="1">
      <alignment horizontal="center"/>
    </xf>
    <xf numFmtId="0" fontId="9" fillId="2" borderId="3" xfId="0" applyFont="1" applyFill="1" applyBorder="1"/>
    <xf numFmtId="4" fontId="11" fillId="2" borderId="1" xfId="1" applyNumberFormat="1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14" fillId="2" borderId="1" xfId="0" applyFont="1" applyFill="1" applyBorder="1"/>
    <xf numFmtId="0" fontId="9" fillId="2" borderId="1" xfId="0" applyFont="1" applyFill="1" applyBorder="1" applyAlignment="1">
      <alignment vertical="top"/>
    </xf>
    <xf numFmtId="0" fontId="9" fillId="2" borderId="1" xfId="0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0" fontId="10" fillId="3" borderId="1" xfId="0" applyFont="1" applyFill="1" applyBorder="1" applyAlignment="1">
      <alignment horizontal="center"/>
    </xf>
    <xf numFmtId="165" fontId="16" fillId="3" borderId="1" xfId="1" applyNumberFormat="1" applyFont="1" applyFill="1" applyBorder="1" applyAlignment="1">
      <alignment vertical="center" wrapText="1"/>
    </xf>
    <xf numFmtId="4" fontId="16" fillId="3" borderId="1" xfId="1" applyNumberFormat="1" applyFont="1" applyFill="1" applyBorder="1" applyAlignment="1">
      <alignment vertical="center" wrapText="1"/>
    </xf>
    <xf numFmtId="0" fontId="0" fillId="3" borderId="4" xfId="0" applyFill="1" applyBorder="1"/>
    <xf numFmtId="0" fontId="18" fillId="2" borderId="7" xfId="0" applyFont="1" applyFill="1" applyBorder="1"/>
    <xf numFmtId="0" fontId="18" fillId="2" borderId="9" xfId="0" applyFont="1" applyFill="1" applyBorder="1"/>
    <xf numFmtId="0" fontId="18" fillId="2" borderId="11" xfId="0" applyFont="1" applyFill="1" applyBorder="1"/>
    <xf numFmtId="0" fontId="18" fillId="2" borderId="4" xfId="0" applyFont="1" applyFill="1" applyBorder="1"/>
    <xf numFmtId="0" fontId="9" fillId="0" borderId="6" xfId="0" applyFont="1" applyBorder="1" applyAlignment="1">
      <alignment horizontal="center" vertical="center"/>
    </xf>
    <xf numFmtId="0" fontId="19" fillId="4" borderId="0" xfId="0" applyFont="1" applyFill="1" applyAlignment="1">
      <alignment horizontal="center"/>
    </xf>
    <xf numFmtId="0" fontId="18" fillId="2" borderId="1" xfId="0" applyFont="1" applyFill="1" applyBorder="1"/>
    <xf numFmtId="0" fontId="18" fillId="2" borderId="2" xfId="0" applyFont="1" applyFill="1" applyBorder="1"/>
    <xf numFmtId="0" fontId="18" fillId="2" borderId="6" xfId="0" applyFont="1" applyFill="1" applyBorder="1"/>
    <xf numFmtId="166" fontId="20" fillId="5" borderId="2" xfId="1" applyNumberFormat="1" applyFont="1" applyFill="1" applyBorder="1" applyAlignment="1">
      <alignment vertical="center" wrapText="1"/>
    </xf>
    <xf numFmtId="166" fontId="20" fillId="6" borderId="2" xfId="1" applyNumberFormat="1" applyFont="1" applyFill="1" applyBorder="1" applyAlignment="1">
      <alignment vertical="center" wrapText="1"/>
    </xf>
    <xf numFmtId="166" fontId="20" fillId="6" borderId="6" xfId="1" applyNumberFormat="1" applyFont="1" applyFill="1" applyBorder="1" applyAlignment="1">
      <alignment vertical="center" wrapText="1"/>
    </xf>
    <xf numFmtId="166" fontId="20" fillId="6" borderId="3" xfId="1" applyNumberFormat="1" applyFont="1" applyFill="1" applyBorder="1" applyAlignment="1">
      <alignment vertical="center" wrapText="1"/>
    </xf>
    <xf numFmtId="166" fontId="20" fillId="7" borderId="3" xfId="1" applyNumberFormat="1" applyFont="1" applyFill="1" applyBorder="1" applyAlignment="1">
      <alignment vertical="center" wrapText="1"/>
    </xf>
    <xf numFmtId="166" fontId="20" fillId="8" borderId="1" xfId="1" applyNumberFormat="1" applyFont="1" applyFill="1" applyBorder="1" applyAlignment="1">
      <alignment vertical="center" wrapText="1"/>
    </xf>
    <xf numFmtId="166" fontId="20" fillId="9" borderId="1" xfId="1" applyNumberFormat="1" applyFont="1" applyFill="1" applyBorder="1" applyAlignment="1">
      <alignment vertical="center" wrapText="1"/>
    </xf>
    <xf numFmtId="166" fontId="20" fillId="10" borderId="1" xfId="1" applyNumberFormat="1" applyFont="1" applyFill="1" applyBorder="1" applyAlignment="1">
      <alignment vertical="center" wrapText="1"/>
    </xf>
    <xf numFmtId="166" fontId="20" fillId="11" borderId="1" xfId="1" applyNumberFormat="1" applyFont="1" applyFill="1" applyBorder="1" applyAlignment="1">
      <alignment vertical="center" wrapText="1"/>
    </xf>
    <xf numFmtId="166" fontId="20" fillId="12" borderId="1" xfId="1" applyNumberFormat="1" applyFont="1" applyFill="1" applyBorder="1" applyAlignment="1">
      <alignment vertical="center" wrapText="1"/>
    </xf>
    <xf numFmtId="166" fontId="20" fillId="13" borderId="1" xfId="1" applyNumberFormat="1" applyFont="1" applyFill="1" applyBorder="1" applyAlignment="1">
      <alignment vertical="center" wrapText="1"/>
    </xf>
    <xf numFmtId="166" fontId="20" fillId="14" borderId="1" xfId="1" applyNumberFormat="1" applyFont="1" applyFill="1" applyBorder="1" applyAlignment="1">
      <alignment vertical="center" wrapText="1"/>
    </xf>
    <xf numFmtId="166" fontId="20" fillId="15" borderId="1" xfId="1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43" fontId="9" fillId="0" borderId="3" xfId="0" applyNumberFormat="1" applyFont="1" applyBorder="1" applyAlignment="1">
      <alignment horizontal="center" vertical="center"/>
    </xf>
    <xf numFmtId="2" fontId="8" fillId="2" borderId="7" xfId="0" applyNumberFormat="1" applyFont="1" applyFill="1" applyBorder="1"/>
    <xf numFmtId="2" fontId="12" fillId="2" borderId="6" xfId="0" applyNumberFormat="1" applyFont="1" applyFill="1" applyBorder="1"/>
    <xf numFmtId="2" fontId="12" fillId="2" borderId="3" xfId="0" applyNumberFormat="1" applyFont="1" applyFill="1" applyBorder="1"/>
    <xf numFmtId="2" fontId="8" fillId="2" borderId="7" xfId="1" applyNumberFormat="1" applyFont="1" applyFill="1" applyBorder="1" applyAlignment="1"/>
    <xf numFmtId="2" fontId="15" fillId="2" borderId="1" xfId="0" applyNumberFormat="1" applyFont="1" applyFill="1" applyBorder="1" applyAlignment="1">
      <alignment horizontal="center"/>
    </xf>
    <xf numFmtId="2" fontId="17" fillId="3" borderId="1" xfId="0" applyNumberFormat="1" applyFont="1" applyFill="1" applyBorder="1"/>
    <xf numFmtId="2" fontId="9" fillId="0" borderId="6" xfId="0" applyNumberFormat="1" applyFont="1" applyBorder="1" applyAlignment="1">
      <alignment horizontal="center" vertical="center"/>
    </xf>
    <xf numFmtId="4" fontId="11" fillId="2" borderId="1" xfId="1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3" fontId="8" fillId="0" borderId="7" xfId="1" applyFont="1" applyBorder="1" applyAlignment="1">
      <alignment horizontal="right" vertical="top"/>
    </xf>
    <xf numFmtId="43" fontId="8" fillId="0" borderId="9" xfId="1" applyFont="1" applyBorder="1" applyAlignment="1">
      <alignment horizontal="right" vertical="top"/>
    </xf>
    <xf numFmtId="1" fontId="8" fillId="0" borderId="7" xfId="0" applyNumberFormat="1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43" fontId="8" fillId="0" borderId="2" xfId="1" applyFont="1" applyFill="1" applyBorder="1" applyAlignment="1">
      <alignment horizontal="center" vertical="top"/>
    </xf>
    <xf numFmtId="43" fontId="8" fillId="0" borderId="6" xfId="1" applyFont="1" applyFill="1" applyBorder="1" applyAlignment="1">
      <alignment horizontal="center" vertical="top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2" fontId="8" fillId="0" borderId="2" xfId="1" applyNumberFormat="1" applyFont="1" applyBorder="1" applyAlignment="1">
      <alignment horizontal="center" vertical="top"/>
    </xf>
    <xf numFmtId="2" fontId="8" fillId="0" borderId="6" xfId="1" applyNumberFormat="1" applyFont="1" applyBorder="1" applyAlignment="1">
      <alignment horizontal="center" vertical="top"/>
    </xf>
    <xf numFmtId="2" fontId="8" fillId="0" borderId="3" xfId="1" applyNumberFormat="1" applyFont="1" applyBorder="1" applyAlignment="1">
      <alignment horizontal="center" vertical="top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2" fontId="8" fillId="0" borderId="7" xfId="1" applyNumberFormat="1" applyFont="1" applyBorder="1" applyAlignment="1">
      <alignment horizontal="right" vertical="top"/>
    </xf>
    <xf numFmtId="2" fontId="8" fillId="0" borderId="9" xfId="1" applyNumberFormat="1" applyFont="1" applyBorder="1" applyAlignment="1">
      <alignment horizontal="right" vertical="top"/>
    </xf>
    <xf numFmtId="43" fontId="8" fillId="0" borderId="11" xfId="1" applyFont="1" applyBorder="1" applyAlignment="1">
      <alignment horizontal="right" vertical="top"/>
    </xf>
    <xf numFmtId="0" fontId="8" fillId="0" borderId="2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43" fontId="8" fillId="0" borderId="3" xfId="1" applyFont="1" applyFill="1" applyBorder="1" applyAlignment="1">
      <alignment horizontal="center" vertical="top"/>
    </xf>
    <xf numFmtId="4" fontId="8" fillId="0" borderId="7" xfId="1" applyNumberFormat="1" applyFont="1" applyBorder="1" applyAlignment="1">
      <alignment horizontal="right" vertical="top"/>
    </xf>
    <xf numFmtId="4" fontId="8" fillId="0" borderId="9" xfId="1" applyNumberFormat="1" applyFont="1" applyBorder="1" applyAlignment="1">
      <alignment horizontal="right" vertical="top"/>
    </xf>
    <xf numFmtId="0" fontId="8" fillId="0" borderId="7" xfId="0" applyFont="1" applyBorder="1" applyAlignment="1">
      <alignment horizontal="center" vertical="top"/>
    </xf>
    <xf numFmtId="43" fontId="8" fillId="0" borderId="8" xfId="1" applyFont="1" applyFill="1" applyBorder="1" applyAlignment="1">
      <alignment horizontal="center" vertical="top"/>
    </xf>
    <xf numFmtId="43" fontId="8" fillId="0" borderId="10" xfId="1" applyFont="1" applyFill="1" applyBorder="1" applyAlignment="1">
      <alignment horizontal="center" vertical="top"/>
    </xf>
    <xf numFmtId="0" fontId="8" fillId="0" borderId="11" xfId="0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612321</xdr:colOff>
      <xdr:row>47</xdr:row>
      <xdr:rowOff>149680</xdr:rowOff>
    </xdr:from>
    <xdr:to>
      <xdr:col>5</xdr:col>
      <xdr:colOff>801642</xdr:colOff>
      <xdr:row>48</xdr:row>
      <xdr:rowOff>264161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DC246D1-BF7D-40C5-9F21-8F46FE579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5" y="13845269"/>
          <a:ext cx="1216660" cy="407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687161</xdr:colOff>
      <xdr:row>47</xdr:row>
      <xdr:rowOff>115662</xdr:rowOff>
    </xdr:from>
    <xdr:to>
      <xdr:col>2</xdr:col>
      <xdr:colOff>1502501</xdr:colOff>
      <xdr:row>48</xdr:row>
      <xdr:rowOff>256178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B04241A-2B99-C6A8-3949-25DF8F246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4340" y="13811251"/>
          <a:ext cx="815340" cy="4330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tabSelected="1" topLeftCell="A41" zoomScale="112" zoomScaleNormal="112" workbookViewId="0">
      <selection activeCell="D49" sqref="D49"/>
    </sheetView>
  </sheetViews>
  <sheetFormatPr defaultColWidth="9" defaultRowHeight="24"/>
  <cols>
    <col min="1" max="1" width="4" style="5" customWidth="1"/>
    <col min="2" max="2" width="39.88671875" style="5" customWidth="1"/>
    <col min="3" max="3" width="31.33203125" style="5" customWidth="1"/>
    <col min="4" max="4" width="16.5546875" style="5" customWidth="1"/>
    <col min="5" max="5" width="15" style="5" customWidth="1"/>
    <col min="6" max="6" width="11.88671875" style="5" customWidth="1"/>
    <col min="7" max="7" width="28.5546875" style="5" customWidth="1"/>
    <col min="8" max="9" width="9" style="5"/>
    <col min="10" max="16384" width="9" style="1"/>
  </cols>
  <sheetData>
    <row r="1" spans="1:9">
      <c r="A1" s="103" t="s">
        <v>30</v>
      </c>
      <c r="B1" s="103"/>
      <c r="C1" s="103"/>
      <c r="D1" s="103"/>
      <c r="E1" s="103"/>
      <c r="F1" s="103"/>
      <c r="G1" s="103"/>
    </row>
    <row r="2" spans="1:9">
      <c r="A2" s="103" t="s">
        <v>37</v>
      </c>
      <c r="B2" s="103"/>
      <c r="C2" s="103"/>
      <c r="D2" s="103"/>
      <c r="E2" s="103"/>
      <c r="F2" s="103"/>
      <c r="G2" s="103"/>
    </row>
    <row r="3" spans="1:9">
      <c r="A3" s="103" t="s">
        <v>38</v>
      </c>
      <c r="B3" s="103"/>
      <c r="C3" s="103"/>
      <c r="D3" s="103"/>
      <c r="E3" s="103"/>
      <c r="F3" s="103"/>
      <c r="G3" s="103"/>
    </row>
    <row r="4" spans="1:9">
      <c r="A4" s="4"/>
      <c r="B4" s="4"/>
      <c r="C4" s="4"/>
      <c r="D4" s="4"/>
      <c r="E4" s="4"/>
      <c r="F4" s="4"/>
      <c r="G4" s="4"/>
    </row>
    <row r="5" spans="1:9" s="3" customFormat="1" ht="21.6" customHeight="1">
      <c r="A5" s="101" t="s">
        <v>0</v>
      </c>
      <c r="B5" s="101" t="s">
        <v>20</v>
      </c>
      <c r="C5" s="101" t="s">
        <v>19</v>
      </c>
      <c r="D5" s="26" t="s">
        <v>31</v>
      </c>
      <c r="E5" s="101" t="s">
        <v>21</v>
      </c>
      <c r="F5" s="26" t="s">
        <v>34</v>
      </c>
      <c r="G5" s="26" t="s">
        <v>35</v>
      </c>
      <c r="H5" s="20"/>
      <c r="I5" s="20"/>
    </row>
    <row r="6" spans="1:9" s="3" customFormat="1" ht="21.6" customHeight="1">
      <c r="A6" s="102"/>
      <c r="B6" s="102"/>
      <c r="C6" s="102"/>
      <c r="D6" s="27" t="s">
        <v>32</v>
      </c>
      <c r="E6" s="102"/>
      <c r="F6" s="27" t="s">
        <v>33</v>
      </c>
      <c r="G6" s="27" t="s">
        <v>36</v>
      </c>
      <c r="H6" s="20"/>
      <c r="I6" s="20"/>
    </row>
    <row r="7" spans="1:9" s="2" customFormat="1" ht="21.6" customHeight="1">
      <c r="A7" s="92">
        <v>1</v>
      </c>
      <c r="B7" s="6" t="s">
        <v>1</v>
      </c>
      <c r="C7" s="7" t="s">
        <v>3</v>
      </c>
      <c r="D7" s="94">
        <v>1989500</v>
      </c>
      <c r="E7" s="90">
        <v>921820</v>
      </c>
      <c r="F7" s="98">
        <f>(E7*100)/D7</f>
        <v>46.334254837898968</v>
      </c>
      <c r="G7" s="7" t="s">
        <v>11</v>
      </c>
      <c r="H7" s="8"/>
      <c r="I7" s="8"/>
    </row>
    <row r="8" spans="1:9" s="2" customFormat="1" ht="21.6" customHeight="1">
      <c r="A8" s="93"/>
      <c r="B8" s="9" t="s">
        <v>8</v>
      </c>
      <c r="C8" s="10" t="s">
        <v>22</v>
      </c>
      <c r="D8" s="95"/>
      <c r="E8" s="91"/>
      <c r="F8" s="99"/>
      <c r="G8" s="10" t="s">
        <v>12</v>
      </c>
      <c r="H8" s="8"/>
      <c r="I8" s="8"/>
    </row>
    <row r="9" spans="1:9" s="2" customFormat="1" ht="21.6" customHeight="1">
      <c r="A9" s="116"/>
      <c r="B9" s="11" t="s">
        <v>15</v>
      </c>
      <c r="C9" s="12"/>
      <c r="D9" s="110"/>
      <c r="E9" s="106"/>
      <c r="F9" s="100"/>
      <c r="G9" s="12"/>
      <c r="H9" s="8"/>
      <c r="I9" s="8"/>
    </row>
    <row r="10" spans="1:9" s="2" customFormat="1" ht="21.6" customHeight="1">
      <c r="A10" s="107">
        <v>2</v>
      </c>
      <c r="B10" s="6" t="s">
        <v>1</v>
      </c>
      <c r="C10" s="7" t="s">
        <v>23</v>
      </c>
      <c r="D10" s="94">
        <v>84000</v>
      </c>
      <c r="E10" s="90">
        <v>42000</v>
      </c>
      <c r="F10" s="98">
        <f>(E10*100)/D10</f>
        <v>50</v>
      </c>
      <c r="G10" s="7" t="s">
        <v>11</v>
      </c>
      <c r="H10" s="8"/>
      <c r="I10" s="8"/>
    </row>
    <row r="11" spans="1:9" s="2" customFormat="1" ht="21.6" customHeight="1">
      <c r="A11" s="108"/>
      <c r="B11" s="10" t="s">
        <v>2</v>
      </c>
      <c r="C11" s="10" t="s">
        <v>24</v>
      </c>
      <c r="D11" s="95"/>
      <c r="E11" s="91"/>
      <c r="F11" s="99"/>
      <c r="G11" s="10" t="s">
        <v>12</v>
      </c>
      <c r="H11" s="8"/>
      <c r="I11" s="8"/>
    </row>
    <row r="12" spans="1:9" s="2" customFormat="1" ht="21.6" customHeight="1">
      <c r="A12" s="109"/>
      <c r="B12" s="10" t="s">
        <v>6</v>
      </c>
      <c r="C12" s="12"/>
      <c r="D12" s="110"/>
      <c r="E12" s="106"/>
      <c r="F12" s="100"/>
      <c r="G12" s="10"/>
      <c r="H12" s="8"/>
      <c r="I12" s="8"/>
    </row>
    <row r="13" spans="1:9" s="2" customFormat="1" ht="21.6" customHeight="1">
      <c r="A13" s="107">
        <v>3</v>
      </c>
      <c r="B13" s="6" t="s">
        <v>1</v>
      </c>
      <c r="C13" s="7" t="s">
        <v>25</v>
      </c>
      <c r="D13" s="94">
        <v>31200</v>
      </c>
      <c r="E13" s="104">
        <v>7800</v>
      </c>
      <c r="F13" s="98">
        <f>(E13*100)/D13</f>
        <v>25</v>
      </c>
      <c r="G13" s="7" t="s">
        <v>11</v>
      </c>
      <c r="H13" s="8"/>
      <c r="I13" s="8"/>
    </row>
    <row r="14" spans="1:9" s="2" customFormat="1" ht="21.6" customHeight="1">
      <c r="A14" s="108"/>
      <c r="B14" s="10" t="s">
        <v>26</v>
      </c>
      <c r="C14" s="10"/>
      <c r="D14" s="95"/>
      <c r="E14" s="105"/>
      <c r="F14" s="100"/>
      <c r="G14" s="10" t="s">
        <v>12</v>
      </c>
      <c r="H14" s="8"/>
      <c r="I14" s="8"/>
    </row>
    <row r="15" spans="1:9" s="2" customFormat="1" ht="21.6" customHeight="1">
      <c r="A15" s="113">
        <v>4</v>
      </c>
      <c r="B15" s="7" t="s">
        <v>9</v>
      </c>
      <c r="C15" s="7" t="s">
        <v>4</v>
      </c>
      <c r="D15" s="114">
        <v>165000</v>
      </c>
      <c r="E15" s="111">
        <v>84000</v>
      </c>
      <c r="F15" s="98">
        <f>(E15*100)/D15</f>
        <v>50.909090909090907</v>
      </c>
      <c r="G15" s="7" t="s">
        <v>13</v>
      </c>
      <c r="H15" s="8"/>
      <c r="I15" s="8"/>
    </row>
    <row r="16" spans="1:9" s="2" customFormat="1" ht="21.6" customHeight="1">
      <c r="A16" s="93"/>
      <c r="B16" s="10"/>
      <c r="C16" s="10" t="s">
        <v>5</v>
      </c>
      <c r="D16" s="115"/>
      <c r="E16" s="112"/>
      <c r="F16" s="100"/>
      <c r="G16" s="10" t="s">
        <v>14</v>
      </c>
      <c r="H16" s="8"/>
      <c r="I16" s="8"/>
    </row>
    <row r="17" spans="1:9" s="2" customFormat="1" ht="21.6" customHeight="1">
      <c r="A17" s="92">
        <v>5</v>
      </c>
      <c r="B17" s="6" t="s">
        <v>10</v>
      </c>
      <c r="C17" s="13" t="s">
        <v>71</v>
      </c>
      <c r="D17" s="94">
        <v>2140</v>
      </c>
      <c r="E17" s="90">
        <v>1070</v>
      </c>
      <c r="F17" s="98">
        <f>(E17*100)/D17</f>
        <v>50</v>
      </c>
      <c r="G17" s="7" t="s">
        <v>13</v>
      </c>
      <c r="H17" s="8"/>
      <c r="I17" s="8"/>
    </row>
    <row r="18" spans="1:9" s="2" customFormat="1" ht="21.6" customHeight="1">
      <c r="A18" s="93"/>
      <c r="B18" s="14" t="s">
        <v>16</v>
      </c>
      <c r="C18" s="10" t="s">
        <v>72</v>
      </c>
      <c r="D18" s="95"/>
      <c r="E18" s="91"/>
      <c r="F18" s="99"/>
      <c r="G18" s="10" t="s">
        <v>14</v>
      </c>
      <c r="H18" s="8"/>
      <c r="I18" s="8"/>
    </row>
    <row r="19" spans="1:9" s="2" customFormat="1" ht="21.6" customHeight="1">
      <c r="A19" s="93"/>
      <c r="B19" s="9"/>
      <c r="C19" s="15" t="s">
        <v>73</v>
      </c>
      <c r="D19" s="95"/>
      <c r="E19" s="91"/>
      <c r="F19" s="100"/>
      <c r="G19" s="10"/>
      <c r="H19" s="8"/>
      <c r="I19" s="8"/>
    </row>
    <row r="20" spans="1:9" s="3" customFormat="1" ht="21.6" customHeight="1">
      <c r="A20" s="96" t="s">
        <v>7</v>
      </c>
      <c r="B20" s="97"/>
      <c r="C20" s="16"/>
      <c r="D20" s="17">
        <f>SUM(D7:D19)</f>
        <v>2271840</v>
      </c>
      <c r="E20" s="18">
        <f>SUM(E7:E19)</f>
        <v>1056690</v>
      </c>
      <c r="F20" s="19">
        <f>(E20*100)/D20</f>
        <v>46.512518487217413</v>
      </c>
      <c r="G20" s="16"/>
      <c r="H20" s="20"/>
      <c r="I20" s="20"/>
    </row>
    <row r="21" spans="1:9" s="3" customFormat="1" ht="21.6" customHeight="1">
      <c r="A21" s="22"/>
      <c r="B21" s="22"/>
      <c r="C21" s="20"/>
      <c r="D21" s="23"/>
      <c r="E21" s="24"/>
      <c r="F21" s="25"/>
      <c r="G21" s="20"/>
      <c r="H21" s="20"/>
      <c r="I21" s="20"/>
    </row>
    <row r="26" spans="1:9" s="29" customFormat="1" ht="21.6" customHeight="1">
      <c r="A26" s="101" t="s">
        <v>0</v>
      </c>
      <c r="B26" s="101" t="s">
        <v>20</v>
      </c>
      <c r="C26" s="101" t="s">
        <v>19</v>
      </c>
      <c r="D26" s="26" t="s">
        <v>31</v>
      </c>
      <c r="E26" s="101" t="s">
        <v>21</v>
      </c>
      <c r="F26" s="26" t="s">
        <v>34</v>
      </c>
      <c r="G26" s="26" t="s">
        <v>35</v>
      </c>
      <c r="H26" s="28"/>
      <c r="I26" s="28"/>
    </row>
    <row r="27" spans="1:9" s="3" customFormat="1" ht="21.6" customHeight="1">
      <c r="A27" s="102"/>
      <c r="B27" s="102"/>
      <c r="C27" s="102"/>
      <c r="D27" s="27" t="s">
        <v>32</v>
      </c>
      <c r="E27" s="102"/>
      <c r="F27" s="27" t="s">
        <v>33</v>
      </c>
      <c r="G27" s="27" t="s">
        <v>36</v>
      </c>
      <c r="H27" s="20"/>
      <c r="I27" s="20"/>
    </row>
    <row r="28" spans="1:9" s="3" customFormat="1" ht="21.6" customHeight="1">
      <c r="A28" s="60"/>
      <c r="B28" s="61" t="s">
        <v>68</v>
      </c>
      <c r="C28" s="78"/>
      <c r="D28" s="17">
        <f>SUM(D20)</f>
        <v>2271840</v>
      </c>
      <c r="E28" s="79">
        <f>SUM(E20)</f>
        <v>1056690</v>
      </c>
      <c r="F28" s="86">
        <f>SUM(F20)</f>
        <v>46.512518487217413</v>
      </c>
      <c r="G28" s="60"/>
      <c r="H28" s="20"/>
      <c r="I28" s="20"/>
    </row>
    <row r="29" spans="1:9">
      <c r="A29" s="30">
        <v>2</v>
      </c>
      <c r="B29" s="31" t="s">
        <v>39</v>
      </c>
      <c r="C29" s="59" t="s">
        <v>40</v>
      </c>
      <c r="D29" s="65">
        <v>60800</v>
      </c>
      <c r="E29" s="33">
        <v>0</v>
      </c>
      <c r="F29" s="80">
        <f>SUM(100/D29)*(E29)</f>
        <v>0</v>
      </c>
      <c r="G29" s="62" t="s">
        <v>41</v>
      </c>
    </row>
    <row r="30" spans="1:9">
      <c r="A30" s="34">
        <v>3</v>
      </c>
      <c r="B30" s="35" t="s">
        <v>42</v>
      </c>
      <c r="C30" s="56" t="s">
        <v>40</v>
      </c>
      <c r="D30" s="66">
        <v>127000</v>
      </c>
      <c r="E30" s="32">
        <v>39200</v>
      </c>
      <c r="F30" s="80">
        <f>SUM(100/D30)*(E30)</f>
        <v>30.866141732283463</v>
      </c>
      <c r="G30" s="63" t="s">
        <v>43</v>
      </c>
    </row>
    <row r="31" spans="1:9">
      <c r="A31" s="36"/>
      <c r="B31" s="37" t="s">
        <v>44</v>
      </c>
      <c r="C31" s="57"/>
      <c r="D31" s="67"/>
      <c r="E31" s="38"/>
      <c r="F31" s="81"/>
      <c r="G31" s="64" t="s">
        <v>45</v>
      </c>
    </row>
    <row r="32" spans="1:9">
      <c r="A32" s="39"/>
      <c r="B32" s="40" t="s">
        <v>46</v>
      </c>
      <c r="C32" s="58"/>
      <c r="D32" s="68"/>
      <c r="E32" s="41"/>
      <c r="F32" s="82"/>
      <c r="G32" s="64" t="s">
        <v>47</v>
      </c>
    </row>
    <row r="33" spans="1:7">
      <c r="A33" s="42">
        <v>4</v>
      </c>
      <c r="B33" s="43" t="s">
        <v>48</v>
      </c>
      <c r="C33" s="58" t="s">
        <v>49</v>
      </c>
      <c r="D33" s="69">
        <v>82700</v>
      </c>
      <c r="E33" s="44" t="s">
        <v>50</v>
      </c>
      <c r="F33" s="80">
        <v>0</v>
      </c>
      <c r="G33" s="62" t="s">
        <v>41</v>
      </c>
    </row>
    <row r="34" spans="1:7">
      <c r="A34" s="42">
        <v>5</v>
      </c>
      <c r="B34" s="45" t="s">
        <v>51</v>
      </c>
      <c r="C34" s="58" t="s">
        <v>52</v>
      </c>
      <c r="D34" s="70">
        <v>29300</v>
      </c>
      <c r="E34" s="87">
        <v>18920</v>
      </c>
      <c r="F34" s="80">
        <f>SUM(100/D34)*(E34)</f>
        <v>64.573378839590447</v>
      </c>
      <c r="G34" s="62" t="s">
        <v>55</v>
      </c>
    </row>
    <row r="35" spans="1:7">
      <c r="A35" s="42">
        <v>6</v>
      </c>
      <c r="B35" s="46" t="s">
        <v>53</v>
      </c>
      <c r="C35" s="58" t="s">
        <v>54</v>
      </c>
      <c r="D35" s="71">
        <v>15600</v>
      </c>
      <c r="E35" s="33">
        <v>60000</v>
      </c>
      <c r="F35" s="80">
        <f>SUM(100/D35)*(E35)</f>
        <v>384.61538461538458</v>
      </c>
      <c r="G35" s="62" t="s">
        <v>55</v>
      </c>
    </row>
    <row r="36" spans="1:7">
      <c r="A36" s="42">
        <v>7</v>
      </c>
      <c r="B36" s="45" t="s">
        <v>56</v>
      </c>
      <c r="C36" s="58" t="s">
        <v>57</v>
      </c>
      <c r="D36" s="72">
        <v>10400</v>
      </c>
      <c r="E36" s="44" t="s">
        <v>69</v>
      </c>
      <c r="F36" s="80">
        <v>0</v>
      </c>
      <c r="G36" s="62" t="s">
        <v>70</v>
      </c>
    </row>
    <row r="37" spans="1:7">
      <c r="A37" s="42">
        <v>8</v>
      </c>
      <c r="B37" s="47" t="s">
        <v>58</v>
      </c>
      <c r="C37" s="58" t="s">
        <v>59</v>
      </c>
      <c r="D37" s="73">
        <v>981166</v>
      </c>
      <c r="E37" s="33">
        <v>933900</v>
      </c>
      <c r="F37" s="80">
        <f>SUM(100/D37)*(E37)</f>
        <v>95.182670414588358</v>
      </c>
      <c r="G37" s="62" t="s">
        <v>55</v>
      </c>
    </row>
    <row r="38" spans="1:7">
      <c r="A38" s="42">
        <v>9</v>
      </c>
      <c r="B38" s="45" t="s">
        <v>60</v>
      </c>
      <c r="C38" s="58" t="s">
        <v>61</v>
      </c>
      <c r="D38" s="74">
        <v>8100</v>
      </c>
      <c r="E38" s="44" t="s">
        <v>69</v>
      </c>
      <c r="F38" s="83">
        <v>0</v>
      </c>
      <c r="G38" s="62" t="s">
        <v>55</v>
      </c>
    </row>
    <row r="39" spans="1:7">
      <c r="A39" s="42">
        <v>10</v>
      </c>
      <c r="B39" s="45" t="s">
        <v>62</v>
      </c>
      <c r="C39" s="58" t="s">
        <v>63</v>
      </c>
      <c r="D39" s="75">
        <v>56300</v>
      </c>
      <c r="E39" s="33">
        <v>17375</v>
      </c>
      <c r="F39" s="80">
        <f>SUM(100/D39)*(E39)</f>
        <v>30.861456483126112</v>
      </c>
      <c r="G39" s="62" t="s">
        <v>55</v>
      </c>
    </row>
    <row r="40" spans="1:7">
      <c r="A40" s="42">
        <v>11</v>
      </c>
      <c r="B40" s="45" t="s">
        <v>64</v>
      </c>
      <c r="C40" s="58" t="s">
        <v>65</v>
      </c>
      <c r="D40" s="76">
        <v>84400</v>
      </c>
      <c r="E40" s="33">
        <v>418551.33</v>
      </c>
      <c r="F40" s="80">
        <f>SUM(100/D40)*(E40)</f>
        <v>495.91389810426546</v>
      </c>
      <c r="G40" s="62" t="s">
        <v>66</v>
      </c>
    </row>
    <row r="41" spans="1:7">
      <c r="A41" s="48">
        <v>12</v>
      </c>
      <c r="B41" s="45" t="s">
        <v>67</v>
      </c>
      <c r="C41" s="58" t="s">
        <v>50</v>
      </c>
      <c r="D41" s="77" t="s">
        <v>50</v>
      </c>
      <c r="E41" s="49" t="s">
        <v>50</v>
      </c>
      <c r="F41" s="84" t="s">
        <v>50</v>
      </c>
      <c r="G41" s="50"/>
    </row>
    <row r="42" spans="1:7">
      <c r="B42" s="52" t="s">
        <v>7</v>
      </c>
      <c r="C42" s="55"/>
      <c r="D42" s="53">
        <f>SUM(D28:D41)</f>
        <v>3727606</v>
      </c>
      <c r="E42" s="54">
        <f>SUM(E28:E41)</f>
        <v>2544636.33</v>
      </c>
      <c r="F42" s="85">
        <f>SUM(100/D42)*(E42)</f>
        <v>68.264626948234337</v>
      </c>
      <c r="G42" s="51"/>
    </row>
    <row r="47" spans="1:7" ht="23.1" customHeight="1">
      <c r="C47" s="4" t="s">
        <v>17</v>
      </c>
      <c r="E47" s="88" t="s">
        <v>18</v>
      </c>
    </row>
    <row r="48" spans="1:7" ht="23.1" customHeight="1">
      <c r="C48" s="4"/>
      <c r="E48" s="88"/>
    </row>
    <row r="49" spans="2:6" ht="23.1" customHeight="1">
      <c r="B49" s="5" t="s">
        <v>27</v>
      </c>
      <c r="C49" s="5" t="s">
        <v>74</v>
      </c>
      <c r="E49" s="5" t="s">
        <v>75</v>
      </c>
    </row>
    <row r="50" spans="2:6" ht="23.1" customHeight="1">
      <c r="C50" s="21" t="s">
        <v>28</v>
      </c>
      <c r="E50" s="89" t="s">
        <v>76</v>
      </c>
      <c r="F50" s="89"/>
    </row>
    <row r="51" spans="2:6" ht="23.1" customHeight="1">
      <c r="C51" s="21" t="s">
        <v>29</v>
      </c>
      <c r="E51" s="89" t="s">
        <v>77</v>
      </c>
      <c r="F51" s="89"/>
    </row>
  </sheetData>
  <mergeCells count="34">
    <mergeCell ref="F15:F16"/>
    <mergeCell ref="E15:E16"/>
    <mergeCell ref="A13:A14"/>
    <mergeCell ref="D13:D14"/>
    <mergeCell ref="E50:F50"/>
    <mergeCell ref="F13:F14"/>
    <mergeCell ref="A15:A16"/>
    <mergeCell ref="D15:D16"/>
    <mergeCell ref="A1:G1"/>
    <mergeCell ref="A2:G2"/>
    <mergeCell ref="A3:G3"/>
    <mergeCell ref="F7:F9"/>
    <mergeCell ref="E13:E14"/>
    <mergeCell ref="E7:E9"/>
    <mergeCell ref="A10:A12"/>
    <mergeCell ref="D10:D12"/>
    <mergeCell ref="F10:F12"/>
    <mergeCell ref="A5:A6"/>
    <mergeCell ref="B5:B6"/>
    <mergeCell ref="C5:C6"/>
    <mergeCell ref="E5:E6"/>
    <mergeCell ref="E10:E12"/>
    <mergeCell ref="A7:A9"/>
    <mergeCell ref="D7:D9"/>
    <mergeCell ref="E51:F51"/>
    <mergeCell ref="E17:E19"/>
    <mergeCell ref="A17:A19"/>
    <mergeCell ref="D17:D19"/>
    <mergeCell ref="A20:B20"/>
    <mergeCell ref="F17:F19"/>
    <mergeCell ref="A26:A27"/>
    <mergeCell ref="B26:B27"/>
    <mergeCell ref="C26:C27"/>
    <mergeCell ref="E26:E27"/>
  </mergeCells>
  <phoneticPr fontId="3" type="noConversion"/>
  <pageMargins left="0" right="0" top="0.35433070866141703" bottom="0.35433070866141703" header="0.31496062992126" footer="0.31496062992126"/>
  <pageSetup paperSize="9"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รายงานการใช้จ่าย 67</vt:lpstr>
      <vt:lpstr>'รายงานการใช้จ่าย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อทิตยา ทองสุทธิ์</cp:lastModifiedBy>
  <cp:lastPrinted>2024-03-10T07:53:34Z</cp:lastPrinted>
  <dcterms:created xsi:type="dcterms:W3CDTF">2023-02-21T09:23:07Z</dcterms:created>
  <dcterms:modified xsi:type="dcterms:W3CDTF">2024-04-18T12:49:15Z</dcterms:modified>
</cp:coreProperties>
</file>